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ânzări și proiecții de marjă" sheetId="1" r:id="rId4"/>
  </sheets>
  <definedNames/>
  <calcPr/>
  <extLst>
    <ext uri="GoogleSheetsCustomDataVersion1">
      <go:sheetsCustomData xmlns:go="http://customooxmlschemas.google.com/" r:id="rId5" roundtripDataSignature="AMtx7mgKVszYpG0YVGtAlwvhgtNSYLdJOA=="/>
    </ext>
  </extLst>
</workbook>
</file>

<file path=xl/sharedStrings.xml><?xml version="1.0" encoding="utf-8"?>
<sst xmlns="http://schemas.openxmlformats.org/spreadsheetml/2006/main" count="17" uniqueCount="17">
  <si>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</si>
  <si>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</si>
  <si>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</si>
  <si>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Prognoze Vânzări și marjă de profit</t>
  </si>
  <si>
    <t>Vânzări și proiecții de marjă</t>
  </si>
  <si>
    <t>*MDLm</t>
  </si>
  <si>
    <t>Vânzări</t>
  </si>
  <si>
    <t>Profit brut</t>
  </si>
  <si>
    <t>Marja de profit brut (%)</t>
  </si>
  <si>
    <r>
      <rPr>
        <rFont val="Arial"/>
        <color theme="1"/>
        <sz val="8.0"/>
      </rPr>
      <t xml:space="preserve">Profit Operațional </t>
    </r>
    <r>
      <rPr>
        <rFont val="Arial"/>
        <color theme="1"/>
        <sz val="8.0"/>
        <vertAlign val="superscript"/>
      </rPr>
      <t>(a)</t>
    </r>
  </si>
  <si>
    <r>
      <rPr>
        <rFont val="Arial"/>
        <i/>
        <color rgb="FF000000"/>
        <sz val="8.0"/>
      </rPr>
      <t>Marja profitului operațional (%)</t>
    </r>
    <r>
      <rPr>
        <rFont val="Arial"/>
        <i/>
        <color rgb="FF000000"/>
        <sz val="8.0"/>
        <vertAlign val="superscript"/>
      </rPr>
      <t>(a)</t>
    </r>
  </si>
  <si>
    <t>(a) Alternativ, se poate lua în considerare utilizarea EBIT și a marjei EBIT în locul profitului operațional și a marjei operaționale.</t>
  </si>
  <si>
    <t>MDL m</t>
  </si>
  <si>
    <t>Legendă:</t>
  </si>
  <si>
    <t>A = Actual</t>
  </si>
  <si>
    <t>P = Planificat</t>
  </si>
  <si>
    <t>F = Prognozat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</si>
</sst>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"/>
    <numFmt numFmtId="165" formatCode="#,##0.0_);\(#,##0.0\);\-_)"/>
    <numFmt numFmtId="166" formatCode="#,##0.0%;\-#,##0.0%;\-"/>
  </numFmts>
  <fonts count="10">
    <font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9.0"/>
      <name val="Arial"/>
    </font>
    <font>
      <i/>
      <sz val="8.0"/>
      <name val="Arial"/>
    </font>
    <font>
      <b/>
      <sz val="12.0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sz val="8.0"/>
      <color theme="1"/>
      <name val="Arial"/>
    </font>
    <font>
      <i/>
      <sz val="8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 style="thin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1F3864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1" fillId="2" fontId="6" numFmtId="0" xfId="0" applyAlignment="1" applyBorder="1" applyFill="1" applyFont="1">
      <alignment horizontal="left" vertical="center"/>
    </xf>
    <xf borderId="2" fillId="2" fontId="6" numFmtId="0" xfId="0" applyAlignment="1" applyBorder="1" applyFont="1">
      <alignment horizontal="left" vertical="center"/>
    </xf>
    <xf borderId="3" fillId="2" fontId="6" numFmtId="0" xfId="0" applyAlignment="1" applyBorder="1" applyFont="1">
      <alignment horizontal="left" vertical="center"/>
    </xf>
    <xf borderId="4" fillId="3" fontId="7" numFmtId="0" xfId="0" applyAlignment="1" applyBorder="1" applyFill="1" applyFont="1">
      <alignment horizontal="left"/>
    </xf>
    <xf borderId="5" fillId="3" fontId="7" numFmtId="0" xfId="0" applyAlignment="1" applyBorder="1" applyFont="1">
      <alignment horizontal="right"/>
    </xf>
    <xf borderId="6" fillId="3" fontId="7" numFmtId="0" xfId="0" applyAlignment="1" applyBorder="1" applyFont="1">
      <alignment horizontal="right"/>
    </xf>
    <xf borderId="7" fillId="3" fontId="8" numFmtId="0" xfId="0" applyAlignment="1" applyBorder="1" applyFont="1">
      <alignment horizontal="left" vertical="center"/>
    </xf>
    <xf borderId="8" fillId="4" fontId="8" numFmtId="165" xfId="0" applyAlignment="1" applyBorder="1" applyFill="1" applyFont="1" applyNumberFormat="1">
      <alignment horizontal="right" vertical="center"/>
    </xf>
    <xf borderId="9" fillId="4" fontId="8" numFmtId="165" xfId="0" applyAlignment="1" applyBorder="1" applyFont="1" applyNumberFormat="1">
      <alignment horizontal="right" vertical="center"/>
    </xf>
    <xf borderId="7" fillId="3" fontId="9" numFmtId="166" xfId="0" applyAlignment="1" applyBorder="1" applyFont="1" applyNumberFormat="1">
      <alignment horizontal="left" vertical="center"/>
    </xf>
    <xf borderId="8" fillId="3" fontId="9" numFmtId="166" xfId="0" applyAlignment="1" applyBorder="1" applyFont="1" applyNumberFormat="1">
      <alignment horizontal="right" vertical="center"/>
    </xf>
    <xf borderId="9" fillId="3" fontId="9" numFmtId="166" xfId="0" applyAlignment="1" applyBorder="1" applyFont="1" applyNumberFormat="1">
      <alignment horizontal="right" vertical="center"/>
    </xf>
    <xf borderId="8" fillId="3" fontId="8" numFmtId="0" xfId="0" applyAlignment="1" applyBorder="1" applyFont="1">
      <alignment horizontal="right" vertical="center"/>
    </xf>
    <xf borderId="9" fillId="3" fontId="8" numFmtId="0" xfId="0" applyAlignment="1" applyBorder="1" applyFont="1">
      <alignment horizontal="right" vertical="center"/>
    </xf>
    <xf borderId="10" fillId="3" fontId="9" numFmtId="166" xfId="0" applyAlignment="1" applyBorder="1" applyFont="1" applyNumberFormat="1">
      <alignment horizontal="left" vertical="center"/>
    </xf>
    <xf borderId="11" fillId="3" fontId="9" numFmtId="166" xfId="0" applyAlignment="1" applyBorder="1" applyFont="1" applyNumberFormat="1">
      <alignment horizontal="right" vertical="center"/>
    </xf>
    <xf borderId="12" fillId="3" fontId="9" numFmtId="166" xfId="0" applyAlignment="1" applyBorder="1" applyFont="1" applyNumberFormat="1">
      <alignment horizontal="right" vertical="center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7680381336057607"/>
          <c:y val="0.22145514231470345"/>
          <c:w val="0.6381929849654149"/>
          <c:h val="0.5733402921176639"/>
        </c:manualLayout>
      </c:layout>
      <c:barChart>
        <c:barDir val="col"/>
        <c:ser>
          <c:idx val="0"/>
          <c:order val="0"/>
          <c:tx>
            <c:v>Vânzări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'Vânzări și proiecții de marjă'!$D$8:$I$8</c:f>
            </c:strRef>
          </c:cat>
          <c:val>
            <c:numRef>
              <c:f>'Vânzări și proiecții de marjă'!$D$9:$I$9</c:f>
              <c:numCache/>
            </c:numRef>
          </c:val>
        </c:ser>
        <c:axId val="99040330"/>
        <c:axId val="1350229522"/>
      </c:barChart>
      <c:lineChart>
        <c:ser>
          <c:idx val="1"/>
          <c:order val="1"/>
          <c:tx>
            <c:v>Marja de profit brut (%)</c:v>
          </c:tx>
          <c:spPr>
            <a:ln cmpd="sng">
              <a:solidFill>
                <a:srgbClr val="4472C4"/>
              </a:solidFill>
            </a:ln>
          </c:spPr>
          <c:marker>
            <c:symbol val="circle"/>
            <c:size val="3"/>
            <c:spPr>
              <a:solidFill>
                <a:srgbClr val="4472C4"/>
              </a:solidFill>
              <a:ln cmpd="sng">
                <a:solidFill>
                  <a:srgbClr val="4472C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'Vânzări și proiecții de marjă'!$D$8:$I$8</c:f>
            </c:strRef>
          </c:cat>
          <c:val>
            <c:numRef>
              <c:f>'Vânzări și proiecții de marjă'!$D$11:$I$11</c:f>
              <c:numCache/>
            </c:numRef>
          </c:val>
          <c:smooth val="0"/>
        </c:ser>
        <c:ser>
          <c:idx val="2"/>
          <c:order val="2"/>
          <c:tx>
            <c:v>Marja profitului operațional (%)(a)</c:v>
          </c:tx>
          <c:spPr>
            <a:ln cmpd="sng">
              <a:solidFill>
                <a:srgbClr val="A5A5A5"/>
              </a:solidFill>
            </a:ln>
          </c:spPr>
          <c:marker>
            <c:symbol val="circle"/>
            <c:size val="3"/>
            <c:spPr>
              <a:solidFill>
                <a:srgbClr val="A5A5A5"/>
              </a:solidFill>
              <a:ln cmpd="sng">
                <a:solidFill>
                  <a:srgbClr val="A5A5A5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'Vânzări și proiecții de marjă'!$D$8:$I$8</c:f>
            </c:strRef>
          </c:cat>
          <c:val>
            <c:numRef>
              <c:f>'Vânzări și proiecții de marjă'!$D$14:$I$14</c:f>
              <c:numCache/>
            </c:numRef>
          </c:val>
          <c:smooth val="0"/>
        </c:ser>
        <c:axId val="99040330"/>
        <c:axId val="1350229522"/>
      </c:lineChart>
      <c:catAx>
        <c:axId val="990403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350229522"/>
      </c:catAx>
      <c:valAx>
        <c:axId val="135022952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€m</a:t>
                </a:r>
              </a:p>
            </c:rich>
          </c:tx>
          <c:layout>
            <c:manualLayout>
              <c:xMode val="edge"/>
              <c:yMode val="edge"/>
              <c:x val="0.011752755423793703"/>
              <c:y val="0.31407708246995586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99040330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28575</xdr:colOff>
      <xdr:row>2</xdr:row>
      <xdr:rowOff>123825</xdr:rowOff>
    </xdr:from>
    <xdr:ext cx="4638675" cy="3848100"/>
    <xdr:graphicFrame>
      <xdr:nvGraphicFramePr>
        <xdr:cNvPr id="187616594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75"/>
    <col customWidth="1" min="2" max="9" width="7.5"/>
    <col customWidth="1" min="10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4</v>
      </c>
      <c r="B7" s="8"/>
      <c r="C7" s="8"/>
      <c r="D7" s="8"/>
      <c r="E7" s="8"/>
      <c r="F7" s="8"/>
      <c r="G7" s="8"/>
      <c r="H7" s="8"/>
      <c r="I7" s="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5</v>
      </c>
      <c r="B8" s="11" t="str">
        <f>CONCATENATE(YEAR(TODAY())-4,"A")</f>
        <v>2017A</v>
      </c>
      <c r="C8" s="11" t="str">
        <f>CONCATENATE(YEAR(TODAY())-3,"A")</f>
        <v>2018A</v>
      </c>
      <c r="D8" s="11" t="str">
        <f>CONCATENATE(YEAR(TODAY())-2,"A")</f>
        <v>2019A</v>
      </c>
      <c r="E8" s="11" t="str">
        <f>CONCATENATE(YEAR(TODAY())-1,"A")</f>
        <v>2020A</v>
      </c>
      <c r="F8" s="11" t="str">
        <f>CONCATENATE(YEAR(TODAY()),"P")</f>
        <v>2021P</v>
      </c>
      <c r="G8" s="11" t="str">
        <f>CONCATENATE(YEAR(TODAY())+1,"F")</f>
        <v>2022F</v>
      </c>
      <c r="H8" s="11" t="str">
        <f>CONCATENATE(YEAR(TODAY())+2,"F")</f>
        <v>2023F</v>
      </c>
      <c r="I8" s="12" t="str">
        <f>CONCATENATE(YEAR(TODAY())+3,"F")</f>
        <v>2024F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">
        <v>6</v>
      </c>
      <c r="B9" s="14">
        <v>160.1</v>
      </c>
      <c r="C9" s="14">
        <v>165.0</v>
      </c>
      <c r="D9" s="14">
        <v>170.0</v>
      </c>
      <c r="E9" s="14">
        <v>171.0</v>
      </c>
      <c r="F9" s="14">
        <v>173.0</v>
      </c>
      <c r="G9" s="14">
        <v>179.0</v>
      </c>
      <c r="H9" s="14">
        <v>182.0</v>
      </c>
      <c r="I9" s="15">
        <v>190.0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3" t="s">
        <v>7</v>
      </c>
      <c r="B10" s="14">
        <v>28.3</v>
      </c>
      <c r="C10" s="14">
        <v>28.3</v>
      </c>
      <c r="D10" s="14">
        <v>28.3</v>
      </c>
      <c r="E10" s="14">
        <v>28.3</v>
      </c>
      <c r="F10" s="14">
        <v>28.3</v>
      </c>
      <c r="G10" s="14">
        <v>28.3</v>
      </c>
      <c r="H10" s="14">
        <v>28.3</v>
      </c>
      <c r="I10" s="15">
        <v>28.3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 t="s">
        <v>8</v>
      </c>
      <c r="B11" s="17">
        <f t="shared" ref="B11:I11" si="1">B10/B$9</f>
        <v>0.1767645222</v>
      </c>
      <c r="C11" s="17">
        <f t="shared" si="1"/>
        <v>0.1715151515</v>
      </c>
      <c r="D11" s="17">
        <f t="shared" si="1"/>
        <v>0.1664705882</v>
      </c>
      <c r="E11" s="17">
        <f t="shared" si="1"/>
        <v>0.165497076</v>
      </c>
      <c r="F11" s="17">
        <f t="shared" si="1"/>
        <v>0.163583815</v>
      </c>
      <c r="G11" s="17">
        <f t="shared" si="1"/>
        <v>0.1581005587</v>
      </c>
      <c r="H11" s="17">
        <f t="shared" si="1"/>
        <v>0.1554945055</v>
      </c>
      <c r="I11" s="18">
        <f t="shared" si="1"/>
        <v>0.1489473684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3"/>
      <c r="B12" s="19"/>
      <c r="C12" s="19"/>
      <c r="D12" s="19"/>
      <c r="E12" s="19"/>
      <c r="F12" s="19"/>
      <c r="G12" s="19"/>
      <c r="H12" s="19"/>
      <c r="I12" s="2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3" t="s">
        <v>9</v>
      </c>
      <c r="B13" s="14">
        <v>10.0</v>
      </c>
      <c r="C13" s="14">
        <v>10.0</v>
      </c>
      <c r="D13" s="14">
        <v>10.0</v>
      </c>
      <c r="E13" s="14">
        <v>10.0</v>
      </c>
      <c r="F13" s="14">
        <v>10.0</v>
      </c>
      <c r="G13" s="14">
        <v>10.0</v>
      </c>
      <c r="H13" s="14">
        <v>11.0</v>
      </c>
      <c r="I13" s="15">
        <v>12.0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1" t="s">
        <v>10</v>
      </c>
      <c r="B14" s="22">
        <f t="shared" ref="B14:I14" si="2">B13/B$9</f>
        <v>0.0624609619</v>
      </c>
      <c r="C14" s="22">
        <f t="shared" si="2"/>
        <v>0.06060606061</v>
      </c>
      <c r="D14" s="22">
        <f t="shared" si="2"/>
        <v>0.05882352941</v>
      </c>
      <c r="E14" s="22">
        <f t="shared" si="2"/>
        <v>0.05847953216</v>
      </c>
      <c r="F14" s="22">
        <f t="shared" si="2"/>
        <v>0.05780346821</v>
      </c>
      <c r="G14" s="22">
        <f t="shared" si="2"/>
        <v>0.05586592179</v>
      </c>
      <c r="H14" s="22">
        <f t="shared" si="2"/>
        <v>0.06043956044</v>
      </c>
      <c r="I14" s="23">
        <f t="shared" si="2"/>
        <v>0.06315789474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24" t="s">
        <v>11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6:I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2021-01-31T14:15:49Z</dcterms:created>
</cp:coreProperties>
</file>